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aushalt\Z.12\HAV_Bewirtschaftung\Haushaltsjahre\HH 2024\5_Nominalstellenabfrage\Abfrage 2024\"/>
    </mc:Choice>
  </mc:AlternateContent>
  <xr:revisionPtr revIDLastSave="0" documentId="13_ncr:1_{02933B6A-E54E-4A29-ABCB-2E834BB721CB}" xr6:coauthVersionLast="47" xr6:coauthVersionMax="47" xr10:uidLastSave="{00000000-0000-0000-0000-000000000000}"/>
  <bookViews>
    <workbookView xWindow="28680" yWindow="-120" windowWidth="29040" windowHeight="17640" tabRatio="742" xr2:uid="{00000000-000D-0000-FFFF-FFFF00000000}"/>
  </bookViews>
  <sheets>
    <sheet name="2024" sheetId="29" r:id="rId1"/>
  </sheets>
  <definedNames>
    <definedName name="_xlnm.Print_Area" localSheetId="0">'2024'!$A$1:$M$40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29" l="1"/>
  <c r="L10" i="29" l="1"/>
  <c r="L11" i="29"/>
  <c r="L12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D10" i="29"/>
  <c r="G10" i="29" s="1"/>
  <c r="D11" i="29"/>
  <c r="G11" i="29" s="1"/>
  <c r="D12" i="29"/>
  <c r="G12" i="29" s="1"/>
  <c r="D13" i="29"/>
  <c r="G13" i="29" s="1"/>
  <c r="D14" i="29"/>
  <c r="G14" i="29" s="1"/>
  <c r="D15" i="29"/>
  <c r="G15" i="29" s="1"/>
  <c r="D16" i="29"/>
  <c r="G16" i="29" s="1"/>
  <c r="D17" i="29"/>
  <c r="G17" i="29" s="1"/>
  <c r="D18" i="29"/>
  <c r="G18" i="29" s="1"/>
  <c r="D19" i="29"/>
  <c r="G19" i="29" s="1"/>
  <c r="D20" i="29"/>
  <c r="G20" i="29" s="1"/>
  <c r="D21" i="29"/>
  <c r="G21" i="29" s="1"/>
  <c r="D22" i="29"/>
  <c r="G22" i="29" s="1"/>
  <c r="D23" i="29"/>
  <c r="G23" i="29" s="1"/>
  <c r="D24" i="29"/>
  <c r="G24" i="29" s="1"/>
  <c r="D25" i="29"/>
  <c r="G25" i="29" s="1"/>
  <c r="D26" i="29"/>
  <c r="G26" i="29" s="1"/>
  <c r="D27" i="29"/>
  <c r="G27" i="29" s="1"/>
  <c r="D9" i="29"/>
  <c r="G9" i="29" s="1"/>
  <c r="M9" i="29" l="1"/>
  <c r="I31" i="29" s="1"/>
  <c r="H9" i="29" l="1"/>
  <c r="I32" i="29" l="1"/>
  <c r="I34" i="29" s="1"/>
  <c r="I36" i="29" s="1"/>
</calcChain>
</file>

<file path=xl/sharedStrings.xml><?xml version="1.0" encoding="utf-8"?>
<sst xmlns="http://schemas.openxmlformats.org/spreadsheetml/2006/main" count="41" uniqueCount="41">
  <si>
    <t>W 2</t>
  </si>
  <si>
    <t>W 3</t>
  </si>
  <si>
    <t>W 1</t>
  </si>
  <si>
    <t>A 16</t>
  </si>
  <si>
    <t>A 15</t>
  </si>
  <si>
    <t>A 14</t>
  </si>
  <si>
    <t>A 12</t>
  </si>
  <si>
    <t>A 11</t>
  </si>
  <si>
    <t>A 10</t>
  </si>
  <si>
    <t>A 8</t>
  </si>
  <si>
    <t>A 14 a.Z.</t>
  </si>
  <si>
    <t>Besoldungsgruppe</t>
  </si>
  <si>
    <t>Kapitel:</t>
  </si>
  <si>
    <t xml:space="preserve">Name der Hochschule: </t>
  </si>
  <si>
    <t>A 13 EA</t>
  </si>
  <si>
    <t>A 13 EA a.Z.</t>
  </si>
  <si>
    <t>A 13 BA</t>
  </si>
  <si>
    <t>A 9 EA</t>
  </si>
  <si>
    <t>A 9 BA</t>
  </si>
  <si>
    <t>A 6 EA</t>
  </si>
  <si>
    <t>A 7 EA</t>
  </si>
  <si>
    <r>
      <t xml:space="preserve">A 9 BA </t>
    </r>
    <r>
      <rPr>
        <b/>
        <sz val="7"/>
        <rFont val="Arial"/>
        <family val="2"/>
      </rPr>
      <t xml:space="preserve">mit Amtszulage  </t>
    </r>
  </si>
  <si>
    <t>Finanzielle Obergrenze für die Anwartschaft zur Versorgung/ Beihilfe 
(Soll-Wert) 
je Besoldungsgruppe</t>
  </si>
  <si>
    <t>Finanzielle Obergrenze für die Anwartschaft zur Versorgung/ Beihilfe 
(Soll-Wert)
GESAMT</t>
  </si>
  <si>
    <t>Beträge für die Anwartschaft zur Versorgung/ Beihilfe 
(Ist-Wert) 
je Besoldungsgruppe</t>
  </si>
  <si>
    <t>Anwartschaft zur Versorgung/ Beihilfe 
(Ist-Wert)
GESAMT</t>
  </si>
  <si>
    <t>Berechnung des zu zahlenden Betrages:</t>
  </si>
  <si>
    <t>Ist-Wert</t>
  </si>
  <si>
    <t>abzgl. Soll-Wert</t>
  </si>
  <si>
    <t>ergibt</t>
  </si>
  <si>
    <t>somit von der Hochschule zu tragender Betrag:</t>
  </si>
  <si>
    <t>IST-Wert Vollzeitäquivalente</t>
  </si>
  <si>
    <t>*) Einzutragen ist die Anzahl der Beamtinnen/ Beamten in Vollzeitäquivalenten. Veränderungen zu Besoldungsgruppen, die hier nicht aufgeführt sind, bitte ich gesondert zu berichten.</t>
  </si>
  <si>
    <t>Ermittlung der von der Hochschule zu tragenden Versorgungs- und Beihilfeleistungen gemäß § 7 Abs. 3 HWFVO zum Stichtag 01. Oktober 2024</t>
  </si>
  <si>
    <t>pauschaler Versorgungs-zuschlag                                                2024
Jahresbetrag
(in €)</t>
  </si>
  <si>
    <t>pauschaler Versorgungs-zuschlag 
2024
Jahresbetrag
(in €)</t>
  </si>
  <si>
    <t>Beihilfe-            pauschale 
2024 
Jahresbetrag
(in €)</t>
  </si>
  <si>
    <t>Beihilfe-            pauschale       
2024     
Jahresbetrag
(in €)</t>
  </si>
  <si>
    <t>Nominalstellen lt. Haushalt 2024</t>
  </si>
  <si>
    <t>Stellen für abgeordnete Beamtinnen und Beamte lt. Haushalt 2024</t>
  </si>
  <si>
    <t>Summe Stellen (Nominalstellen + Abordnungsstellen) lt. Haushalt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</si>
</sst>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\ _€"/>
    <numFmt numFmtId="166" formatCode="#,##0.00\ _€"/>
  </numFmts>
  <fonts count="2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" fillId="30" borderId="29" applyNumberFormat="0" applyAlignment="0" applyProtection="0"/>
    <xf numFmtId="0" fontId="8" fillId="30" borderId="30" applyNumberFormat="0" applyAlignment="0" applyProtection="0"/>
    <xf numFmtId="0" fontId="9" fillId="31" borderId="30" applyNumberFormat="0" applyAlignment="0" applyProtection="0"/>
    <xf numFmtId="0" fontId="10" fillId="0" borderId="31" applyNumberFormat="0" applyFill="0" applyAlignment="0" applyProtection="0"/>
    <xf numFmtId="0" fontId="11" fillId="0" borderId="0" applyNumberFormat="0" applyFill="0" applyBorder="0" applyAlignment="0" applyProtection="0"/>
    <xf numFmtId="0" fontId="12" fillId="3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3" borderId="0" applyNumberFormat="0" applyBorder="0" applyAlignment="0" applyProtection="0"/>
    <xf numFmtId="0" fontId="5" fillId="34" borderId="32" applyNumberFormat="0" applyFont="0" applyAlignment="0" applyProtection="0"/>
    <xf numFmtId="0" fontId="15" fillId="35" borderId="0" applyNumberFormat="0" applyBorder="0" applyAlignment="0" applyProtection="0"/>
    <xf numFmtId="0" fontId="5" fillId="0" borderId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  <xf numFmtId="0" fontId="18" fillId="0" borderId="34" applyNumberFormat="0" applyFill="0" applyAlignment="0" applyProtection="0"/>
    <xf numFmtId="0" fontId="19" fillId="0" borderId="3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36" applyNumberFormat="0" applyFill="0" applyAlignment="0" applyProtection="0"/>
    <xf numFmtId="0" fontId="21" fillId="0" borderId="0" applyNumberFormat="0" applyFill="0" applyBorder="0" applyAlignment="0" applyProtection="0"/>
    <xf numFmtId="0" fontId="22" fillId="36" borderId="37" applyNumberFormat="0" applyAlignment="0" applyProtection="0"/>
    <xf numFmtId="44" fontId="24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Border="1"/>
    <xf numFmtId="0" fontId="1" fillId="0" borderId="0" xfId="0" applyFont="1" applyFill="1" applyBorder="1"/>
    <xf numFmtId="0" fontId="0" fillId="0" borderId="0" xfId="0" applyFill="1"/>
    <xf numFmtId="0" fontId="1" fillId="2" borderId="3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vertical="center"/>
    </xf>
    <xf numFmtId="3" fontId="1" fillId="0" borderId="7" xfId="0" applyNumberFormat="1" applyFont="1" applyFill="1" applyBorder="1" applyAlignment="1">
      <alignment vertical="center"/>
    </xf>
    <xf numFmtId="3" fontId="1" fillId="0" borderId="11" xfId="0" applyNumberFormat="1" applyFont="1" applyFill="1" applyBorder="1" applyAlignment="1">
      <alignment vertical="center"/>
    </xf>
    <xf numFmtId="3" fontId="1" fillId="0" borderId="17" xfId="0" applyNumberFormat="1" applyFont="1" applyFill="1" applyBorder="1" applyAlignment="1">
      <alignment vertical="center"/>
    </xf>
    <xf numFmtId="3" fontId="1" fillId="0" borderId="1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165" fontId="1" fillId="0" borderId="4" xfId="0" applyNumberFormat="1" applyFont="1" applyFill="1" applyBorder="1" applyAlignment="1">
      <alignment vertical="center"/>
    </xf>
    <xf numFmtId="166" fontId="1" fillId="0" borderId="5" xfId="0" applyNumberFormat="1" applyFont="1" applyFill="1" applyBorder="1" applyAlignment="1">
      <alignment vertical="center"/>
    </xf>
    <xf numFmtId="166" fontId="1" fillId="0" borderId="11" xfId="0" applyNumberFormat="1" applyFont="1" applyFill="1" applyBorder="1" applyAlignment="1">
      <alignment vertical="center"/>
    </xf>
    <xf numFmtId="165" fontId="1" fillId="0" borderId="10" xfId="0" applyNumberFormat="1" applyFont="1" applyFill="1" applyBorder="1" applyAlignment="1">
      <alignment vertical="center"/>
    </xf>
    <xf numFmtId="166" fontId="1" fillId="0" borderId="15" xfId="0" applyNumberFormat="1" applyFont="1" applyFill="1" applyBorder="1" applyAlignment="1">
      <alignment vertical="center"/>
    </xf>
    <xf numFmtId="165" fontId="1" fillId="0" borderId="16" xfId="0" applyNumberFormat="1" applyFont="1" applyFill="1" applyBorder="1" applyAlignment="1">
      <alignment vertical="center"/>
    </xf>
    <xf numFmtId="166" fontId="1" fillId="0" borderId="17" xfId="0" applyNumberFormat="1" applyFont="1" applyFill="1" applyBorder="1" applyAlignment="1">
      <alignment vertical="center"/>
    </xf>
    <xf numFmtId="165" fontId="1" fillId="0" borderId="18" xfId="0" applyNumberFormat="1" applyFont="1" applyFill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166" fontId="1" fillId="0" borderId="3" xfId="0" applyNumberFormat="1" applyFont="1" applyFill="1" applyBorder="1" applyAlignment="1">
      <alignment vertical="center"/>
    </xf>
    <xf numFmtId="166" fontId="1" fillId="0" borderId="24" xfId="0" applyNumberFormat="1" applyFont="1" applyFill="1" applyBorder="1" applyAlignment="1">
      <alignment vertical="center"/>
    </xf>
    <xf numFmtId="166" fontId="1" fillId="0" borderId="41" xfId="0" applyNumberFormat="1" applyFont="1" applyFill="1" applyBorder="1" applyAlignment="1">
      <alignment vertical="center"/>
    </xf>
    <xf numFmtId="166" fontId="1" fillId="0" borderId="42" xfId="0" applyNumberFormat="1" applyFont="1" applyFill="1" applyBorder="1" applyAlignment="1">
      <alignment vertical="center"/>
    </xf>
    <xf numFmtId="0" fontId="2" fillId="0" borderId="0" xfId="0" applyFont="1"/>
    <xf numFmtId="0" fontId="25" fillId="38" borderId="26" xfId="0" applyFont="1" applyFill="1" applyBorder="1"/>
    <xf numFmtId="0" fontId="25" fillId="38" borderId="22" xfId="0" applyFont="1" applyFill="1" applyBorder="1"/>
    <xf numFmtId="0" fontId="25" fillId="38" borderId="43" xfId="0" applyFont="1" applyFill="1" applyBorder="1"/>
    <xf numFmtId="0" fontId="25" fillId="38" borderId="27" xfId="0" applyFont="1" applyFill="1" applyBorder="1"/>
    <xf numFmtId="0" fontId="25" fillId="38" borderId="0" xfId="0" applyFont="1" applyFill="1" applyBorder="1"/>
    <xf numFmtId="44" fontId="25" fillId="38" borderId="44" xfId="44" applyFont="1" applyFill="1" applyBorder="1"/>
    <xf numFmtId="0" fontId="26" fillId="38" borderId="27" xfId="0" applyFont="1" applyFill="1" applyBorder="1"/>
    <xf numFmtId="0" fontId="26" fillId="38" borderId="0" xfId="0" applyFont="1" applyFill="1" applyBorder="1"/>
    <xf numFmtId="4" fontId="26" fillId="38" borderId="0" xfId="0" applyNumberFormat="1" applyFont="1" applyFill="1" applyBorder="1"/>
    <xf numFmtId="44" fontId="26" fillId="38" borderId="44" xfId="44" applyFont="1" applyFill="1" applyBorder="1"/>
    <xf numFmtId="0" fontId="25" fillId="39" borderId="45" xfId="0" applyFont="1" applyFill="1" applyBorder="1"/>
    <xf numFmtId="0" fontId="25" fillId="39" borderId="46" xfId="0" applyFont="1" applyFill="1" applyBorder="1"/>
    <xf numFmtId="44" fontId="25" fillId="39" borderId="47" xfId="44" applyFont="1" applyFill="1" applyBorder="1"/>
    <xf numFmtId="4" fontId="1" fillId="3" borderId="12" xfId="0" applyNumberFormat="1" applyFont="1" applyFill="1" applyBorder="1" applyAlignment="1">
      <alignment vertical="center"/>
    </xf>
    <xf numFmtId="4" fontId="1" fillId="3" borderId="13" xfId="0" applyNumberFormat="1" applyFont="1" applyFill="1" applyBorder="1" applyAlignment="1">
      <alignment vertical="center"/>
    </xf>
    <xf numFmtId="4" fontId="1" fillId="3" borderId="40" xfId="0" applyNumberFormat="1" applyFont="1" applyFill="1" applyBorder="1" applyAlignment="1">
      <alignment vertical="center"/>
    </xf>
    <xf numFmtId="4" fontId="1" fillId="0" borderId="5" xfId="0" applyNumberFormat="1" applyFont="1" applyFill="1" applyBorder="1" applyAlignment="1">
      <alignment vertical="center"/>
    </xf>
    <xf numFmtId="4" fontId="1" fillId="0" borderId="21" xfId="0" applyNumberFormat="1" applyFont="1" applyFill="1" applyBorder="1" applyAlignment="1">
      <alignment vertical="center"/>
    </xf>
    <xf numFmtId="4" fontId="1" fillId="0" borderId="12" xfId="0" applyNumberFormat="1" applyFont="1" applyFill="1" applyBorder="1" applyAlignment="1">
      <alignment vertical="center"/>
    </xf>
    <xf numFmtId="4" fontId="1" fillId="0" borderId="13" xfId="0" applyNumberFormat="1" applyFont="1" applyFill="1" applyBorder="1" applyAlignment="1">
      <alignment vertical="center"/>
    </xf>
    <xf numFmtId="4" fontId="1" fillId="0" borderId="40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4" fontId="1" fillId="0" borderId="41" xfId="0" applyNumberFormat="1" applyFont="1" applyFill="1" applyBorder="1" applyAlignment="1">
      <alignment vertical="center"/>
    </xf>
    <xf numFmtId="165" fontId="1" fillId="0" borderId="49" xfId="0" applyNumberFormat="1" applyFont="1" applyFill="1" applyBorder="1" applyAlignment="1">
      <alignment vertical="center"/>
    </xf>
    <xf numFmtId="4" fontId="1" fillId="37" borderId="38" xfId="0" applyNumberFormat="1" applyFont="1" applyFill="1" applyBorder="1" applyAlignment="1">
      <alignment vertical="center" wrapText="1"/>
    </xf>
    <xf numFmtId="0" fontId="0" fillId="37" borderId="39" xfId="0" applyFill="1" applyBorder="1" applyAlignment="1">
      <alignment vertical="center" wrapText="1"/>
    </xf>
    <xf numFmtId="0" fontId="0" fillId="37" borderId="40" xfId="0" applyFill="1" applyBorder="1" applyAlignment="1">
      <alignment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Hyperlink 2" xfId="31" xr:uid="{00000000-0005-0000-0000-00001E000000}"/>
    <cellStyle name="Neutral" xfId="32" builtinId="28" customBuiltin="1"/>
    <cellStyle name="Notiz 2" xfId="33" xr:uid="{00000000-0005-0000-0000-000020000000}"/>
    <cellStyle name="Schlecht" xfId="34" builtinId="27" customBuiltin="1"/>
    <cellStyle name="Standard" xfId="0" builtinId="0"/>
    <cellStyle name="Standard 2" xfId="35" xr:uid="{00000000-0005-0000-0000-000023000000}"/>
    <cellStyle name="Überschrift" xfId="36" builtinId="15" customBuiltin="1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ährung" xfId="44" builtinId="4"/>
    <cellStyle name="Warnender Text" xfId="42" builtinId="11" customBuiltin="1"/>
    <cellStyle name="Zelle überprüfen" xfId="4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N40"/>
  <sheetViews>
    <sheetView tabSelected="1" view="pageLayout" zoomScale="80" zoomScaleNormal="50" zoomScaleSheetLayoutView="80" zoomScalePageLayoutView="80" workbookViewId="0">
      <selection activeCell="D9" sqref="D9"/>
    </sheetView>
  </sheetViews>
  <sheetFormatPr baseColWidth="10" defaultRowHeight="12.5" x14ac:dyDescent="0.25"/>
  <cols>
    <col min="1" max="1" width="24.81640625" customWidth="1"/>
    <col min="2" max="2" width="20.7265625" customWidth="1"/>
    <col min="3" max="4" width="24" customWidth="1"/>
    <col min="5" max="5" width="19.1796875" customWidth="1"/>
    <col min="6" max="7" width="20.453125" customWidth="1"/>
    <col min="8" max="8" width="24.1796875" customWidth="1"/>
    <col min="9" max="9" width="26.1796875" customWidth="1"/>
    <col min="10" max="10" width="19.81640625" customWidth="1"/>
    <col min="11" max="11" width="20.26953125" customWidth="1"/>
    <col min="12" max="12" width="20.81640625" customWidth="1"/>
    <col min="13" max="13" width="20.453125" customWidth="1"/>
  </cols>
  <sheetData>
    <row r="1" spans="1:13" ht="30" customHeight="1" x14ac:dyDescent="0.25">
      <c r="A1" s="62" t="s">
        <v>33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30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30" customHeight="1" x14ac:dyDescent="0.3">
      <c r="A3" s="2"/>
      <c r="B3" s="2"/>
      <c r="C3" s="2"/>
      <c r="D3" s="2"/>
      <c r="H3" s="2"/>
      <c r="I3" s="2"/>
      <c r="J3" s="2"/>
      <c r="K3" s="2"/>
    </row>
    <row r="4" spans="1:13" ht="30" customHeight="1" x14ac:dyDescent="0.25">
      <c r="A4" s="29" t="s">
        <v>12</v>
      </c>
      <c r="B4" s="65" t="s">
        <v>13</v>
      </c>
      <c r="C4" s="65"/>
      <c r="D4" s="65"/>
      <c r="E4" s="65"/>
      <c r="F4" s="65"/>
      <c r="G4" s="65"/>
      <c r="H4" s="66"/>
      <c r="I4" s="66"/>
      <c r="J4" s="66"/>
      <c r="K4" s="66"/>
      <c r="L4" s="66"/>
      <c r="M4" s="66"/>
    </row>
    <row r="5" spans="1:13" ht="30" customHeight="1" thickBot="1" x14ac:dyDescent="0.35">
      <c r="A5" s="4"/>
      <c r="B5" s="3"/>
      <c r="C5" s="3"/>
      <c r="D5" s="3"/>
      <c r="H5" s="3"/>
      <c r="I5" s="3"/>
      <c r="J5" s="3"/>
      <c r="K5" s="1"/>
    </row>
    <row r="6" spans="1:13" ht="43.5" customHeight="1" x14ac:dyDescent="0.25">
      <c r="A6" s="73" t="s">
        <v>11</v>
      </c>
      <c r="B6" s="76" t="s">
        <v>38</v>
      </c>
      <c r="C6" s="70" t="s">
        <v>39</v>
      </c>
      <c r="D6" s="70" t="s">
        <v>40</v>
      </c>
      <c r="E6" s="67" t="s">
        <v>34</v>
      </c>
      <c r="F6" s="67" t="s">
        <v>37</v>
      </c>
      <c r="G6" s="67" t="s">
        <v>22</v>
      </c>
      <c r="H6" s="67" t="s">
        <v>23</v>
      </c>
      <c r="I6" s="79" t="s">
        <v>31</v>
      </c>
      <c r="J6" s="67" t="s">
        <v>35</v>
      </c>
      <c r="K6" s="67" t="s">
        <v>36</v>
      </c>
      <c r="L6" s="67" t="s">
        <v>24</v>
      </c>
      <c r="M6" s="67" t="s">
        <v>25</v>
      </c>
    </row>
    <row r="7" spans="1:13" ht="32.15" customHeight="1" x14ac:dyDescent="0.25">
      <c r="A7" s="74"/>
      <c r="B7" s="77"/>
      <c r="C7" s="71"/>
      <c r="D7" s="71"/>
      <c r="E7" s="68"/>
      <c r="F7" s="68"/>
      <c r="G7" s="68"/>
      <c r="H7" s="68"/>
      <c r="I7" s="80"/>
      <c r="J7" s="68"/>
      <c r="K7" s="68"/>
      <c r="L7" s="68"/>
      <c r="M7" s="68"/>
    </row>
    <row r="8" spans="1:13" ht="39" customHeight="1" thickBot="1" x14ac:dyDescent="0.3">
      <c r="A8" s="75"/>
      <c r="B8" s="78"/>
      <c r="C8" s="72"/>
      <c r="D8" s="72"/>
      <c r="E8" s="69"/>
      <c r="F8" s="69"/>
      <c r="G8" s="69"/>
      <c r="H8" s="69"/>
      <c r="I8" s="81"/>
      <c r="J8" s="69"/>
      <c r="K8" s="69"/>
      <c r="L8" s="69"/>
      <c r="M8" s="69"/>
    </row>
    <row r="9" spans="1:13" ht="30" customHeight="1" thickTop="1" x14ac:dyDescent="0.25">
      <c r="A9" s="6" t="s">
        <v>1</v>
      </c>
      <c r="B9" s="15"/>
      <c r="C9" s="7"/>
      <c r="D9" s="51">
        <f>B9+C9</f>
        <v>0</v>
      </c>
      <c r="E9" s="22">
        <v>37889.61</v>
      </c>
      <c r="F9" s="21">
        <v>2300</v>
      </c>
      <c r="G9" s="22">
        <f>D9*(E9+F9)</f>
        <v>0</v>
      </c>
      <c r="H9" s="59">
        <f>SUM(G9:G27)</f>
        <v>0</v>
      </c>
      <c r="I9" s="49"/>
      <c r="J9" s="22">
        <v>37889.61</v>
      </c>
      <c r="K9" s="21">
        <v>2300</v>
      </c>
      <c r="L9" s="22">
        <f>I9*(J9+K9)</f>
        <v>0</v>
      </c>
      <c r="M9" s="59">
        <f>SUM(L9:L27)</f>
        <v>0</v>
      </c>
    </row>
    <row r="10" spans="1:13" ht="30" customHeight="1" x14ac:dyDescent="0.25">
      <c r="A10" s="8" t="s">
        <v>0</v>
      </c>
      <c r="B10" s="16"/>
      <c r="C10" s="9"/>
      <c r="D10" s="51">
        <f t="shared" ref="D10:D27" si="0">B10+C10</f>
        <v>0</v>
      </c>
      <c r="E10" s="22">
        <v>28562.09</v>
      </c>
      <c r="F10" s="21">
        <v>2300</v>
      </c>
      <c r="G10" s="22">
        <f t="shared" ref="G10:G27" si="1">D10*(E10+F10)</f>
        <v>0</v>
      </c>
      <c r="H10" s="60"/>
      <c r="I10" s="49"/>
      <c r="J10" s="22">
        <v>28562.09</v>
      </c>
      <c r="K10" s="21">
        <v>2300</v>
      </c>
      <c r="L10" s="22">
        <f t="shared" ref="L10:L27" si="2">I10*(J10+K10)</f>
        <v>0</v>
      </c>
      <c r="M10" s="60"/>
    </row>
    <row r="11" spans="1:13" ht="30" customHeight="1" thickBot="1" x14ac:dyDescent="0.3">
      <c r="A11" s="10" t="s">
        <v>2</v>
      </c>
      <c r="B11" s="17"/>
      <c r="C11" s="11"/>
      <c r="D11" s="52">
        <f t="shared" si="0"/>
        <v>0</v>
      </c>
      <c r="E11" s="25">
        <v>19845.47</v>
      </c>
      <c r="F11" s="26">
        <v>2300</v>
      </c>
      <c r="G11" s="22">
        <f t="shared" si="1"/>
        <v>0</v>
      </c>
      <c r="H11" s="60"/>
      <c r="I11" s="50"/>
      <c r="J11" s="25">
        <v>19845.47</v>
      </c>
      <c r="K11" s="26">
        <v>2300</v>
      </c>
      <c r="L11" s="22">
        <f t="shared" si="2"/>
        <v>0</v>
      </c>
      <c r="M11" s="60"/>
    </row>
    <row r="12" spans="1:13" ht="30" customHeight="1" x14ac:dyDescent="0.25">
      <c r="A12" s="6" t="s">
        <v>3</v>
      </c>
      <c r="B12" s="15"/>
      <c r="C12" s="7"/>
      <c r="D12" s="53">
        <f t="shared" si="0"/>
        <v>0</v>
      </c>
      <c r="E12" s="27">
        <v>29184.68</v>
      </c>
      <c r="F12" s="28">
        <v>2300</v>
      </c>
      <c r="G12" s="22">
        <f t="shared" si="1"/>
        <v>0</v>
      </c>
      <c r="H12" s="60"/>
      <c r="I12" s="48"/>
      <c r="J12" s="27">
        <v>29184.68</v>
      </c>
      <c r="K12" s="28">
        <v>2300</v>
      </c>
      <c r="L12" s="22">
        <f t="shared" si="2"/>
        <v>0</v>
      </c>
      <c r="M12" s="60"/>
    </row>
    <row r="13" spans="1:13" ht="30" customHeight="1" x14ac:dyDescent="0.25">
      <c r="A13" s="8" t="s">
        <v>4</v>
      </c>
      <c r="B13" s="16"/>
      <c r="C13" s="9"/>
      <c r="D13" s="54">
        <f t="shared" si="0"/>
        <v>0</v>
      </c>
      <c r="E13" s="22">
        <v>26375.27</v>
      </c>
      <c r="F13" s="21">
        <v>2300</v>
      </c>
      <c r="G13" s="22">
        <f t="shared" si="1"/>
        <v>0</v>
      </c>
      <c r="H13" s="60"/>
      <c r="I13" s="49"/>
      <c r="J13" s="22">
        <v>26375.27</v>
      </c>
      <c r="K13" s="21">
        <v>2300</v>
      </c>
      <c r="L13" s="22">
        <f t="shared" si="2"/>
        <v>0</v>
      </c>
      <c r="M13" s="60"/>
    </row>
    <row r="14" spans="1:13" ht="30" customHeight="1" x14ac:dyDescent="0.25">
      <c r="A14" s="8" t="s">
        <v>5</v>
      </c>
      <c r="B14" s="16"/>
      <c r="C14" s="9"/>
      <c r="D14" s="54">
        <f t="shared" si="0"/>
        <v>0</v>
      </c>
      <c r="E14" s="22">
        <v>21552.45</v>
      </c>
      <c r="F14" s="21">
        <v>2300</v>
      </c>
      <c r="G14" s="22">
        <f t="shared" si="1"/>
        <v>0</v>
      </c>
      <c r="H14" s="60"/>
      <c r="I14" s="49"/>
      <c r="J14" s="22">
        <v>21552.45</v>
      </c>
      <c r="K14" s="21">
        <v>2300</v>
      </c>
      <c r="L14" s="22">
        <f t="shared" si="2"/>
        <v>0</v>
      </c>
      <c r="M14" s="60"/>
    </row>
    <row r="15" spans="1:13" ht="30" customHeight="1" x14ac:dyDescent="0.25">
      <c r="A15" s="8" t="s">
        <v>10</v>
      </c>
      <c r="B15" s="16"/>
      <c r="C15" s="9"/>
      <c r="D15" s="54">
        <f t="shared" si="0"/>
        <v>0</v>
      </c>
      <c r="E15" s="22">
        <v>21552.45</v>
      </c>
      <c r="F15" s="21">
        <v>2300</v>
      </c>
      <c r="G15" s="22">
        <f t="shared" si="1"/>
        <v>0</v>
      </c>
      <c r="H15" s="60"/>
      <c r="I15" s="49"/>
      <c r="J15" s="22">
        <v>21552.45</v>
      </c>
      <c r="K15" s="21">
        <v>2300</v>
      </c>
      <c r="L15" s="22">
        <f t="shared" si="2"/>
        <v>0</v>
      </c>
      <c r="M15" s="60"/>
    </row>
    <row r="16" spans="1:13" ht="30" customHeight="1" x14ac:dyDescent="0.25">
      <c r="A16" s="8" t="s">
        <v>14</v>
      </c>
      <c r="B16" s="16"/>
      <c r="C16" s="9"/>
      <c r="D16" s="54">
        <f t="shared" si="0"/>
        <v>0</v>
      </c>
      <c r="E16" s="22">
        <v>18867.02</v>
      </c>
      <c r="F16" s="21">
        <v>2300</v>
      </c>
      <c r="G16" s="22">
        <f t="shared" si="1"/>
        <v>0</v>
      </c>
      <c r="H16" s="60"/>
      <c r="I16" s="49"/>
      <c r="J16" s="22">
        <v>18867.02</v>
      </c>
      <c r="K16" s="21">
        <v>2300</v>
      </c>
      <c r="L16" s="22">
        <f t="shared" si="2"/>
        <v>0</v>
      </c>
      <c r="M16" s="60"/>
    </row>
    <row r="17" spans="1:13" ht="30" customHeight="1" thickBot="1" x14ac:dyDescent="0.3">
      <c r="A17" s="10" t="s">
        <v>15</v>
      </c>
      <c r="B17" s="17"/>
      <c r="C17" s="11"/>
      <c r="D17" s="55">
        <f t="shared" si="0"/>
        <v>0</v>
      </c>
      <c r="E17" s="23">
        <v>18867.02</v>
      </c>
      <c r="F17" s="24">
        <v>2300</v>
      </c>
      <c r="G17" s="22">
        <f t="shared" si="1"/>
        <v>0</v>
      </c>
      <c r="H17" s="60"/>
      <c r="I17" s="50"/>
      <c r="J17" s="23">
        <v>18867.02</v>
      </c>
      <c r="K17" s="24">
        <v>2300</v>
      </c>
      <c r="L17" s="22">
        <f t="shared" si="2"/>
        <v>0</v>
      </c>
      <c r="M17" s="60"/>
    </row>
    <row r="18" spans="1:13" ht="30" customHeight="1" x14ac:dyDescent="0.25">
      <c r="A18" s="6" t="s">
        <v>16</v>
      </c>
      <c r="B18" s="18"/>
      <c r="C18" s="7"/>
      <c r="D18" s="53">
        <f t="shared" si="0"/>
        <v>0</v>
      </c>
      <c r="E18" s="22">
        <v>21374.97</v>
      </c>
      <c r="F18" s="28">
        <v>2300</v>
      </c>
      <c r="G18" s="22">
        <f t="shared" si="1"/>
        <v>0</v>
      </c>
      <c r="H18" s="60"/>
      <c r="I18" s="49"/>
      <c r="J18" s="22">
        <v>21374.97</v>
      </c>
      <c r="K18" s="28">
        <v>2300</v>
      </c>
      <c r="L18" s="22">
        <f t="shared" si="2"/>
        <v>0</v>
      </c>
      <c r="M18" s="60"/>
    </row>
    <row r="19" spans="1:13" ht="30" customHeight="1" x14ac:dyDescent="0.25">
      <c r="A19" s="8" t="s">
        <v>6</v>
      </c>
      <c r="B19" s="16"/>
      <c r="C19" s="9"/>
      <c r="D19" s="54">
        <f t="shared" si="0"/>
        <v>0</v>
      </c>
      <c r="E19" s="22">
        <v>17280.689999999999</v>
      </c>
      <c r="F19" s="21">
        <v>2300</v>
      </c>
      <c r="G19" s="22">
        <f t="shared" si="1"/>
        <v>0</v>
      </c>
      <c r="H19" s="60"/>
      <c r="I19" s="49"/>
      <c r="J19" s="22">
        <v>17280.689999999999</v>
      </c>
      <c r="K19" s="21">
        <v>2300</v>
      </c>
      <c r="L19" s="22">
        <f t="shared" si="2"/>
        <v>0</v>
      </c>
      <c r="M19" s="60"/>
    </row>
    <row r="20" spans="1:13" ht="30" customHeight="1" x14ac:dyDescent="0.25">
      <c r="A20" s="8" t="s">
        <v>7</v>
      </c>
      <c r="B20" s="16"/>
      <c r="C20" s="9"/>
      <c r="D20" s="54">
        <f t="shared" si="0"/>
        <v>0</v>
      </c>
      <c r="E20" s="22">
        <v>17149.990000000002</v>
      </c>
      <c r="F20" s="21">
        <v>2300</v>
      </c>
      <c r="G20" s="22">
        <f t="shared" si="1"/>
        <v>0</v>
      </c>
      <c r="H20" s="60"/>
      <c r="I20" s="49"/>
      <c r="J20" s="22">
        <v>17149.990000000002</v>
      </c>
      <c r="K20" s="21">
        <v>2300</v>
      </c>
      <c r="L20" s="22">
        <f t="shared" si="2"/>
        <v>0</v>
      </c>
      <c r="M20" s="60"/>
    </row>
    <row r="21" spans="1:13" ht="30" customHeight="1" x14ac:dyDescent="0.25">
      <c r="A21" s="8" t="s">
        <v>8</v>
      </c>
      <c r="B21" s="16"/>
      <c r="C21" s="9"/>
      <c r="D21" s="54">
        <f t="shared" si="0"/>
        <v>0</v>
      </c>
      <c r="E21" s="22">
        <v>13534.4</v>
      </c>
      <c r="F21" s="21">
        <v>2300</v>
      </c>
      <c r="G21" s="22">
        <f t="shared" si="1"/>
        <v>0</v>
      </c>
      <c r="H21" s="60"/>
      <c r="I21" s="49"/>
      <c r="J21" s="22">
        <v>13534.4</v>
      </c>
      <c r="K21" s="21">
        <v>2300</v>
      </c>
      <c r="L21" s="22">
        <f t="shared" si="2"/>
        <v>0</v>
      </c>
      <c r="M21" s="60"/>
    </row>
    <row r="22" spans="1:13" ht="30" customHeight="1" thickBot="1" x14ac:dyDescent="0.3">
      <c r="A22" s="10" t="s">
        <v>17</v>
      </c>
      <c r="B22" s="17"/>
      <c r="C22" s="11"/>
      <c r="D22" s="55">
        <f t="shared" si="0"/>
        <v>0</v>
      </c>
      <c r="E22" s="23">
        <v>11389.09</v>
      </c>
      <c r="F22" s="24">
        <v>2300</v>
      </c>
      <c r="G22" s="22">
        <f t="shared" si="1"/>
        <v>0</v>
      </c>
      <c r="H22" s="60"/>
      <c r="I22" s="50"/>
      <c r="J22" s="23">
        <v>11389.09</v>
      </c>
      <c r="K22" s="24">
        <v>2300</v>
      </c>
      <c r="L22" s="22">
        <f t="shared" si="2"/>
        <v>0</v>
      </c>
      <c r="M22" s="60"/>
    </row>
    <row r="23" spans="1:13" ht="30" customHeight="1" x14ac:dyDescent="0.25">
      <c r="A23" s="12" t="s">
        <v>21</v>
      </c>
      <c r="B23" s="19"/>
      <c r="C23" s="7"/>
      <c r="D23" s="51">
        <f t="shared" si="0"/>
        <v>0</v>
      </c>
      <c r="E23" s="31">
        <v>15962.7</v>
      </c>
      <c r="F23" s="28">
        <v>2300</v>
      </c>
      <c r="G23" s="22">
        <f t="shared" si="1"/>
        <v>0</v>
      </c>
      <c r="H23" s="60"/>
      <c r="I23" s="48"/>
      <c r="J23" s="31">
        <v>15962.7</v>
      </c>
      <c r="K23" s="21">
        <v>2300</v>
      </c>
      <c r="L23" s="22">
        <f t="shared" si="2"/>
        <v>0</v>
      </c>
      <c r="M23" s="60"/>
    </row>
    <row r="24" spans="1:13" ht="30" customHeight="1" x14ac:dyDescent="0.25">
      <c r="A24" s="13" t="s">
        <v>18</v>
      </c>
      <c r="B24" s="20"/>
      <c r="C24" s="7"/>
      <c r="D24" s="51">
        <f t="shared" si="0"/>
        <v>0</v>
      </c>
      <c r="E24" s="30">
        <v>14906.07</v>
      </c>
      <c r="F24" s="21">
        <v>2300</v>
      </c>
      <c r="G24" s="22">
        <f t="shared" si="1"/>
        <v>0</v>
      </c>
      <c r="H24" s="60"/>
      <c r="I24" s="49"/>
      <c r="J24" s="30">
        <v>14906.07</v>
      </c>
      <c r="K24" s="21">
        <v>2300</v>
      </c>
      <c r="L24" s="22">
        <f t="shared" si="2"/>
        <v>0</v>
      </c>
      <c r="M24" s="60"/>
    </row>
    <row r="25" spans="1:13" ht="30" customHeight="1" x14ac:dyDescent="0.25">
      <c r="A25" s="14" t="s">
        <v>9</v>
      </c>
      <c r="B25" s="20"/>
      <c r="C25" s="9"/>
      <c r="D25" s="51">
        <f t="shared" si="0"/>
        <v>0</v>
      </c>
      <c r="E25" s="30">
        <v>14222.13</v>
      </c>
      <c r="F25" s="21">
        <v>2300</v>
      </c>
      <c r="G25" s="22">
        <f t="shared" si="1"/>
        <v>0</v>
      </c>
      <c r="H25" s="60"/>
      <c r="I25" s="49"/>
      <c r="J25" s="30">
        <v>14222.13</v>
      </c>
      <c r="K25" s="21">
        <v>2300</v>
      </c>
      <c r="L25" s="22">
        <f t="shared" si="2"/>
        <v>0</v>
      </c>
      <c r="M25" s="60"/>
    </row>
    <row r="26" spans="1:13" ht="30" customHeight="1" x14ac:dyDescent="0.25">
      <c r="A26" s="14" t="s">
        <v>20</v>
      </c>
      <c r="B26" s="56"/>
      <c r="C26" s="9"/>
      <c r="D26" s="51">
        <f t="shared" si="0"/>
        <v>0</v>
      </c>
      <c r="E26" s="30">
        <v>12282.28</v>
      </c>
      <c r="F26" s="21">
        <v>2300</v>
      </c>
      <c r="G26" s="22">
        <f t="shared" si="1"/>
        <v>0</v>
      </c>
      <c r="H26" s="60"/>
      <c r="I26" s="49"/>
      <c r="J26" s="30">
        <v>12282.28</v>
      </c>
      <c r="K26" s="21">
        <v>2300</v>
      </c>
      <c r="L26" s="22">
        <f t="shared" si="2"/>
        <v>0</v>
      </c>
      <c r="M26" s="60"/>
    </row>
    <row r="27" spans="1:13" ht="30" customHeight="1" thickBot="1" x14ac:dyDescent="0.3">
      <c r="A27" s="10" t="s">
        <v>19</v>
      </c>
      <c r="B27" s="17"/>
      <c r="C27" s="11"/>
      <c r="D27" s="57">
        <f t="shared" si="0"/>
        <v>0</v>
      </c>
      <c r="E27" s="33">
        <v>10302.709999999999</v>
      </c>
      <c r="F27" s="24">
        <v>2300</v>
      </c>
      <c r="G27" s="32">
        <f t="shared" si="1"/>
        <v>0</v>
      </c>
      <c r="H27" s="61"/>
      <c r="I27" s="50"/>
      <c r="J27" s="33">
        <v>10302.709999999999</v>
      </c>
      <c r="K27" s="58">
        <v>2300</v>
      </c>
      <c r="L27" s="32">
        <f t="shared" si="2"/>
        <v>0</v>
      </c>
      <c r="M27" s="61"/>
    </row>
    <row r="28" spans="1:13" ht="30" customHeight="1" thickBot="1" x14ac:dyDescent="0.3"/>
    <row r="29" spans="1:13" ht="20" x14ac:dyDescent="0.4">
      <c r="B29" s="5"/>
      <c r="F29" s="35" t="s">
        <v>26</v>
      </c>
      <c r="G29" s="36"/>
      <c r="H29" s="36"/>
      <c r="I29" s="37"/>
    </row>
    <row r="30" spans="1:13" ht="20" x14ac:dyDescent="0.4">
      <c r="F30" s="38"/>
      <c r="G30" s="39"/>
      <c r="H30" s="39"/>
      <c r="I30" s="40"/>
    </row>
    <row r="31" spans="1:13" ht="20" x14ac:dyDescent="0.4">
      <c r="F31" s="41" t="s">
        <v>27</v>
      </c>
      <c r="G31" s="42"/>
      <c r="H31" s="43"/>
      <c r="I31" s="44">
        <f>M9</f>
        <v>0</v>
      </c>
    </row>
    <row r="32" spans="1:13" ht="20" x14ac:dyDescent="0.4">
      <c r="F32" s="41" t="s">
        <v>28</v>
      </c>
      <c r="G32" s="42"/>
      <c r="H32" s="43"/>
      <c r="I32" s="44">
        <f>H9</f>
        <v>0</v>
      </c>
    </row>
    <row r="33" spans="1:14" ht="20" x14ac:dyDescent="0.4">
      <c r="F33" s="41"/>
      <c r="G33" s="42"/>
      <c r="H33" s="42"/>
      <c r="I33" s="44"/>
    </row>
    <row r="34" spans="1:14" ht="20" x14ac:dyDescent="0.4">
      <c r="F34" s="41" t="s">
        <v>29</v>
      </c>
      <c r="G34" s="42"/>
      <c r="H34" s="43"/>
      <c r="I34" s="44">
        <f>I31-I32</f>
        <v>0</v>
      </c>
    </row>
    <row r="35" spans="1:14" ht="20.5" thickBot="1" x14ac:dyDescent="0.45">
      <c r="F35" s="38"/>
      <c r="G35" s="39"/>
      <c r="H35" s="39"/>
      <c r="I35" s="40"/>
    </row>
    <row r="36" spans="1:14" ht="20.5" thickBot="1" x14ac:dyDescent="0.45">
      <c r="F36" s="45" t="s">
        <v>30</v>
      </c>
      <c r="G36" s="46"/>
      <c r="H36" s="46"/>
      <c r="I36" s="47">
        <f>IF(I34&gt;0,I34,0)</f>
        <v>0</v>
      </c>
    </row>
    <row r="37" spans="1:14" ht="18" x14ac:dyDescent="0.4">
      <c r="C37" s="34"/>
      <c r="D37" s="34"/>
      <c r="E37" s="34"/>
    </row>
    <row r="39" spans="1:14" x14ac:dyDescent="0.25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</row>
    <row r="40" spans="1:14" x14ac:dyDescent="0.25">
      <c r="A40" t="s">
        <v>32</v>
      </c>
    </row>
  </sheetData>
  <mergeCells count="18">
    <mergeCell ref="J6:J8"/>
    <mergeCell ref="H9:H27"/>
    <mergeCell ref="M9:M27"/>
    <mergeCell ref="A1:M2"/>
    <mergeCell ref="A39:N39"/>
    <mergeCell ref="B4:M4"/>
    <mergeCell ref="K6:K8"/>
    <mergeCell ref="E6:E8"/>
    <mergeCell ref="F6:F8"/>
    <mergeCell ref="G6:G8"/>
    <mergeCell ref="C6:C8"/>
    <mergeCell ref="D6:D8"/>
    <mergeCell ref="M6:M8"/>
    <mergeCell ref="L6:L8"/>
    <mergeCell ref="A6:A8"/>
    <mergeCell ref="B6:B8"/>
    <mergeCell ref="H6:H8"/>
    <mergeCell ref="I6:I8"/>
  </mergeCells>
  <pageMargins left="0.70866141732283472" right="0.70866141732283472" top="0.78740157480314965" bottom="0.78740157480314965" header="0.31496062992125984" footer="0.31496062992125984"/>
  <pageSetup paperSize="9" scale="45" fitToHeight="0" orientation="landscape" r:id="rId1"/>
  <headerFooter>
    <oddHeader>&amp;R&amp;"Arial,Fett"&amp;20Anlage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2024</vt:lpstr>
      <vt:lpstr>'2024'!Druckbereich</vt:lpstr>
    </vt:vector>
  </TitlesOfParts>
  <Company>MWF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Sommer</dc:creator>
  <cp:lastModifiedBy>Pastoors, Philipp (MKW)</cp:lastModifiedBy>
  <cp:lastPrinted>2022-08-18T09:43:31Z</cp:lastPrinted>
  <dcterms:created xsi:type="dcterms:W3CDTF">2006-11-29T09:51:06Z</dcterms:created>
  <dcterms:modified xsi:type="dcterms:W3CDTF">2024-09-26T14:26:38Z</dcterms:modified>
</cp:coreProperties>
</file>